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Tento_sešit"/>
  <bookViews>
    <workbookView xWindow="-120" yWindow="-120" windowWidth="29040" windowHeight="17640"/>
  </bookViews>
  <sheets>
    <sheet name="Položky" sheetId="13" r:id="rId1"/>
  </sheets>
  <definedNames>
    <definedName name="_xlnm.Print_Titles" localSheetId="0">Položky!$1:$2</definedName>
  </definedNames>
  <calcPr calcId="125725"/>
</workbook>
</file>

<file path=xl/calcChain.xml><?xml version="1.0" encoding="utf-8"?>
<calcChain xmlns="http://schemas.openxmlformats.org/spreadsheetml/2006/main">
  <c r="J68" i="13"/>
  <c r="J67"/>
  <c r="H68"/>
  <c r="H67"/>
  <c r="H65" l="1"/>
  <c r="H64"/>
  <c r="J64"/>
  <c r="J65"/>
  <c r="J63"/>
  <c r="H63"/>
  <c r="J62"/>
  <c r="H62"/>
  <c r="J61"/>
  <c r="H61"/>
  <c r="J60"/>
  <c r="H60"/>
  <c r="J59"/>
  <c r="H59"/>
  <c r="J58"/>
  <c r="H58"/>
  <c r="J57"/>
  <c r="H57"/>
  <c r="J55"/>
  <c r="H55"/>
  <c r="J54"/>
  <c r="H54"/>
  <c r="J52"/>
  <c r="H52"/>
  <c r="J56"/>
  <c r="H56"/>
  <c r="J53"/>
  <c r="H53"/>
  <c r="J51"/>
  <c r="H51"/>
  <c r="J50"/>
  <c r="H50"/>
  <c r="J49"/>
  <c r="H49"/>
  <c r="J45"/>
  <c r="H45"/>
  <c r="J47"/>
  <c r="H47"/>
  <c r="J91"/>
  <c r="H91"/>
  <c r="J92"/>
  <c r="H92"/>
  <c r="J88"/>
  <c r="H88"/>
  <c r="J87"/>
  <c r="H87"/>
  <c r="J46"/>
  <c r="H46"/>
  <c r="J48"/>
  <c r="H48"/>
  <c r="J103"/>
  <c r="H103"/>
  <c r="J102"/>
  <c r="H102"/>
  <c r="J101"/>
  <c r="H101"/>
  <c r="J111"/>
  <c r="H111"/>
  <c r="J110"/>
  <c r="H110"/>
  <c r="J113"/>
  <c r="H113"/>
  <c r="J105"/>
  <c r="H105"/>
  <c r="J104"/>
  <c r="H104"/>
  <c r="J112"/>
  <c r="H112"/>
  <c r="J96"/>
  <c r="H96"/>
  <c r="J95"/>
  <c r="H95"/>
  <c r="J94"/>
  <c r="H94"/>
  <c r="J93"/>
  <c r="H93"/>
  <c r="J66"/>
  <c r="H66"/>
  <c r="H79"/>
  <c r="J79"/>
  <c r="J81"/>
  <c r="H81"/>
  <c r="J80"/>
  <c r="H80"/>
  <c r="H76"/>
  <c r="H77"/>
  <c r="J75"/>
  <c r="H75"/>
  <c r="J72"/>
  <c r="H72"/>
  <c r="J71"/>
  <c r="H71"/>
  <c r="J74"/>
  <c r="H74"/>
  <c r="J73"/>
  <c r="H73"/>
  <c r="H89"/>
  <c r="J89"/>
  <c r="H90"/>
  <c r="J90"/>
  <c r="J69"/>
  <c r="J70"/>
  <c r="J76"/>
  <c r="J77"/>
  <c r="J78"/>
  <c r="H69"/>
  <c r="H70"/>
  <c r="H78"/>
  <c r="J86"/>
  <c r="H86"/>
  <c r="J44" l="1"/>
  <c r="J117" s="1"/>
  <c r="H44"/>
  <c r="H117" s="1"/>
  <c r="J8" l="1"/>
  <c r="J9"/>
  <c r="J11" l="1"/>
  <c r="J16" s="1"/>
  <c r="J17" s="1"/>
  <c r="J20" s="1"/>
</calcChain>
</file>

<file path=xl/sharedStrings.xml><?xml version="1.0" encoding="utf-8"?>
<sst xmlns="http://schemas.openxmlformats.org/spreadsheetml/2006/main" count="248" uniqueCount="130">
  <si>
    <t>Tepelné izolace potrubí deskami ze syntetického kaučuku, tl. 25 mm, s hliníkovou fólií</t>
  </si>
  <si>
    <t>Buňka tlumiče hluku 200x500/1500, vložný útlum 38 dB na 500 Hz</t>
  </si>
  <si>
    <t>kg</t>
  </si>
  <si>
    <t>Popis</t>
  </si>
  <si>
    <t>celk. cena</t>
  </si>
  <si>
    <t>Množství</t>
  </si>
  <si>
    <t>ks</t>
  </si>
  <si>
    <t xml:space="preserve"> jedn. cena</t>
  </si>
  <si>
    <t>Ing. Tomáš Měkota</t>
  </si>
  <si>
    <t>Dodávka</t>
  </si>
  <si>
    <t xml:space="preserve">Montáž </t>
  </si>
  <si>
    <t>Doprava</t>
  </si>
  <si>
    <t>Celkem</t>
  </si>
  <si>
    <t>jed. cena</t>
  </si>
  <si>
    <t>Komplexní zkoušky, revize, zaregulování, zprovoznění</t>
  </si>
  <si>
    <t>Rekapitulace nákladů</t>
  </si>
  <si>
    <t>Dodávka a montáž VZT celkem</t>
  </si>
  <si>
    <t>m2</t>
  </si>
  <si>
    <t>Buňka tlumiče hluku 200x500/2000, vložný útlum 45 dB na 500 Hz</t>
  </si>
  <si>
    <t>bm</t>
  </si>
  <si>
    <t>Stavební přípomoce, požární ucpávky</t>
  </si>
  <si>
    <t>Tepelné izolace potrubí deskami nebo rohožemi z minerálních vláken, tl. 40 mm, s hliníkovou fólií</t>
  </si>
  <si>
    <t>Tepelná izolace z pásů z pěnového PE tl. 10 mm</t>
  </si>
  <si>
    <t>Lešení, zvedací mechanismy</t>
  </si>
  <si>
    <t>DPH (21%)</t>
  </si>
  <si>
    <t>Poz.</t>
  </si>
  <si>
    <t>Číslo</t>
  </si>
  <si>
    <t>Výpočet</t>
  </si>
  <si>
    <t>Měrná</t>
  </si>
  <si>
    <t>jednotka</t>
  </si>
  <si>
    <t xml:space="preserve">               Dodávka</t>
  </si>
  <si>
    <t xml:space="preserve">             Montáž</t>
  </si>
  <si>
    <t>přílohy</t>
  </si>
  <si>
    <t>02</t>
  </si>
  <si>
    <t>03</t>
  </si>
  <si>
    <t>03, 04</t>
  </si>
  <si>
    <t>Potrubí sk. I - ocel.pozink.plech, vodotěsné provedení vč.tvarovek</t>
  </si>
  <si>
    <t>Potrubí sk. I čtyřhranné - nerezový plech A316L, vodotěsné provedení vč.tvarovek</t>
  </si>
  <si>
    <t>Spojovací, těsnící a montážní materiál, pomocné ocelové konstrukce</t>
  </si>
  <si>
    <t>Buňka tlumiče hluku 200x500/1000, vložný útlum 26 dB na 500 Hz vč.náběhů</t>
  </si>
  <si>
    <t>Vířivá vyústka nastavitelná pro přívod vzduchu vč.komory s regulační klapkou, horizontální připojení, práškový nátěr, deska 300x300, 8 otvorů, lamely černé</t>
  </si>
  <si>
    <t>Vířivá vyústka nastavitelná pro odvod vzduchu vč.komory s regulační klapkou, horizontální připojení, práškový nátěr, deska 300x300, 8 otvorů, lamely černé</t>
  </si>
  <si>
    <t>Talířový ventil odvodní kovový lakovaný DN 125 vč.zděře</t>
  </si>
  <si>
    <t>Talířový ventil odvodní kovový lakovaný DN 200 vč.zděře</t>
  </si>
  <si>
    <t>Ohebné potrubí hlukově izolační DN 125</t>
  </si>
  <si>
    <t>Potrubí SPIRO DN 125 - ocel.pozink.plech, běžné provedení vč.30% tvarovek</t>
  </si>
  <si>
    <t>Ohebné potrubí hlukově izolační DN 160</t>
  </si>
  <si>
    <t>Potrubí SPIRO DN 160 - ocel.pozink.plech, běžné provedení vč.30% tvarovek</t>
  </si>
  <si>
    <t>4+4</t>
  </si>
  <si>
    <t>02-04</t>
  </si>
  <si>
    <t xml:space="preserve">Potrubí PVC DN 125 včetně tvarovek </t>
  </si>
  <si>
    <t>Výfuková hlavice DN 125 s ochr.sítí proti ptákům, lakovaná</t>
  </si>
  <si>
    <t>Zařízení č. 25 - Hala kojeneckého bazénu - přívod a odvod vzduchu, vytápění, odvlhčování</t>
  </si>
  <si>
    <t xml:space="preserve">Zařízení č. 26 - Technické prostory 1.PP - přívod a odvod vzduchu </t>
  </si>
  <si>
    <t xml:space="preserve">Zařízení č. 27 - Sklady 1.PP - odvod vzduchu </t>
  </si>
  <si>
    <t xml:space="preserve">Zařízení č. 28 - WC rodičů - odvod vzduchu </t>
  </si>
  <si>
    <t>28.01</t>
  </si>
  <si>
    <t>27.01</t>
  </si>
  <si>
    <t>27.02</t>
  </si>
  <si>
    <t>27.03</t>
  </si>
  <si>
    <t>25.01</t>
  </si>
  <si>
    <t>25.02</t>
  </si>
  <si>
    <t>25.03</t>
  </si>
  <si>
    <t>25.04</t>
  </si>
  <si>
    <t>25.05</t>
  </si>
  <si>
    <t>25.06</t>
  </si>
  <si>
    <t>25.07</t>
  </si>
  <si>
    <t>25.08</t>
  </si>
  <si>
    <t>25.09</t>
  </si>
  <si>
    <t>25.10</t>
  </si>
  <si>
    <t>25.11</t>
  </si>
  <si>
    <t>25.12</t>
  </si>
  <si>
    <t>25.13</t>
  </si>
  <si>
    <t>25.14</t>
  </si>
  <si>
    <t>25.15</t>
  </si>
  <si>
    <t>25.16</t>
  </si>
  <si>
    <t>25.17</t>
  </si>
  <si>
    <t>25.18</t>
  </si>
  <si>
    <t>25.19</t>
  </si>
  <si>
    <t>25.20</t>
  </si>
  <si>
    <t>25.21</t>
  </si>
  <si>
    <t>25.22</t>
  </si>
  <si>
    <t>26.01</t>
  </si>
  <si>
    <t>26.02</t>
  </si>
  <si>
    <t>26.03</t>
  </si>
  <si>
    <t>26.04</t>
  </si>
  <si>
    <t>26.05</t>
  </si>
  <si>
    <t>26.06</t>
  </si>
  <si>
    <t>Potrubí sk. I - ocel.pozink.plech, běžné provedení vč.tvarovek souhrnem</t>
  </si>
  <si>
    <t>Potrubí sk. I kruhové - nerezový plech A316L, vodotěsné provedení, DN 125 vč. 100 % tvarovek</t>
  </si>
  <si>
    <t>8+4+5+10+10+12+11+7+5+4</t>
  </si>
  <si>
    <t>5+9+7+2+5+2+9+13+8+12+23+1</t>
  </si>
  <si>
    <t>02, 04</t>
  </si>
  <si>
    <t>6+5+6+7+9+7</t>
  </si>
  <si>
    <t>10+12+14+12+7+2+10+14+2+6+8+6</t>
  </si>
  <si>
    <t>Podlahový EPS tl. 30 mm</t>
  </si>
  <si>
    <t>Podlahový EPS tl. 130 mm</t>
  </si>
  <si>
    <t>19+28+36+11+38+14+13</t>
  </si>
  <si>
    <t>Tepelně izolované ohebné potrubí DN 125, tl.izolace 50 mm</t>
  </si>
  <si>
    <t>9+1+2</t>
  </si>
  <si>
    <t>8+5+4+9+4+8</t>
  </si>
  <si>
    <t>10+6+5+1</t>
  </si>
  <si>
    <t>6+12+4+11+3</t>
  </si>
  <si>
    <t>Malý axiální ventilátor stropní, skříň z nárazuvzdorného plastu, oběžné kolo z nárazuvzdorného plastu, motor asynchronní, kuličková ložiska, krytí IP X4, DN 125, V = 50 m3/h, p = 25 Pa,  230 V, 50 Hz vč.samočinné zpětné klapky a nastavitelného doběhu, další parametry viz technická zpráva a výkresy</t>
  </si>
  <si>
    <t>Malý axiální ventilátor nástěnný, skříň z nárazuvzdorného plastu, oběžné kolo z nárazuvzdorného plastu, motor asynchronní, kuličková ložiska, krytí IP X4, DN 125, V = 90 m3/h, p = 25 Pa,  230 V, 50 Hz vč.samočinné zpětné klapky a nastavitelného doběhu, další parametry viz technická zpráva a výkresy</t>
  </si>
  <si>
    <t>Malý axiální ventilátor nástěnný, skříň z nárazuvzdorného plastu, oběžné kolo z nárazuvzdorného plastu, motor asynchronní, kuličková ložiska, krytí IP X4, DN 125, V = 80 m3/h, p = 25 Pa,  230 V, 50 Hz vč.samočinné zpětné klapky, další parametry viz technická zpráva a výkresy</t>
  </si>
  <si>
    <t>Žaluziová klapka plastová DN 125</t>
  </si>
  <si>
    <t>02,04</t>
  </si>
  <si>
    <t>Klimatizační jednotka pro přívod a odvod vzduchu, kompaktní, všechny vývody nahoru, vnitřní provedení, složená v přívodní sekci z tlumících vložek, uzavírací klapky, filtru kapsového tř.F7, deskového rekuperátoru s obtokem (účinnost 87%), teplovodního ohřívače - Qt = 2 kW, spád 70/50°C a ventilátoru s volným oběžným kolem a EC motorem, V =  700 m3/h, pext = 300 Pa, hluk sání/výtlak/okolí 70/74/52 dB(A) a v odvodní sekci z tlumících vložek, filtru kapsového tř. M5, ventilátoru s volným oběžným kolem a EC motorem, V = 770 m3/h, pext = 300 Pa, hluk sání/výtlak/okolí 72/74/52 dB(A), rekuperátoru a výstupní klapky a vč.kuličkových sifonů a odvodnění do kanalizace, rozměry jednotky max. 1535/900/1430 mm (délka/šířka/výška), hmotnost 303 kg, další parametry viz výkresy a technická zpráva, pružné uložení</t>
  </si>
  <si>
    <t>Klimatizační jednotka pro přívod a odvod vzduchu, sestavná, uspořádání nad sebou, vnitřní provedení, levá strana obslužná, s povrchovou úpravou odolnou pro agresivní prostředí vhodná pro bazénové haly, složená z tlumících vložek, uzavírací klapky, filtru kapsového tř.F7,deskového rekuperátoru s obtokem (účinnost 85%), směšovací klapky, teplovodního dohřívače - Qt = 19 kW, spád 70/50°C a  ventilátoru s volným oběžným kolem a EC motorem, V = 4440 m3/h, pext = 350 Pa, hluk sání/výtlak/okolí 67/84/56 dB(A), a v odvodní sekci z tlumících vložek, filtru kapsového tř. M5, ventilátoru s volným oběžným kolem a s EC motorem, V = 4440 m3/h, pext = 350 Pa, hluk sání/výtlak/okolí 70/79/56 dB(A), rozměry jednotky max. 3895/1200/1700 mm (délka/šířka/výška), hmotnost 740 kg, vč.sifonů a odvodu kondenzátu, pružného uložení, další parametry viz výkresy a technická zpráva, pružné uložení</t>
  </si>
  <si>
    <t>26.07</t>
  </si>
  <si>
    <t>1+1</t>
  </si>
  <si>
    <t>Vyústka obdélníková pro přívod vzduchu, 2-řadá, materiál ocel.pozink, s regulací R1, rozměry 825x75, lakovaná</t>
  </si>
  <si>
    <t>Vyústka na kruhové potrubí pro přívod vzduchu, 2-řadá, s regulací R1, rozměry 625x75</t>
  </si>
  <si>
    <t>Krycí mřížka 250x200 z ocel.svař.sítě oka 10x10 mm</t>
  </si>
  <si>
    <t>Vyústka obdélníková pro odvod vzduchu, 1-řadá, materiál ocel.pozink, s regulací R1, rozměry 525x125, lakovaná</t>
  </si>
  <si>
    <t>Protidešťová žaluzie 1000x800 vč.ochr.síta, lakovaná, volná průtočná plocha min. 80%</t>
  </si>
  <si>
    <t>Regulační klapka ruční 315x180</t>
  </si>
  <si>
    <t>Regulační klapka ruční DN 125</t>
  </si>
  <si>
    <t>Vyústka obdélníková pro odvod vzduchu, 1-řadá, materiál hliník, s regulací R1, rozměry 595x595 (do podhledového rastru 600x600), lakovaná</t>
  </si>
  <si>
    <t>Vyústka obdélníková pro přívod vzduchu, 2-řadá, materiál hliník, s regulací R1, rozměry 425x75, lakovaná</t>
  </si>
  <si>
    <t>Bazénová štěrbinová vyústka s 2 štěrbinami 12 mm pro zabudování do podlahy s plenum boxem z nerezové oceli A316L, délka 1.5 m, průtok 460 m3/h, výška vyústky včetně plenum boxu 220 mm, 3 ks připojovacích nástavců DN 125 na boku PB vč.regul.klapek, tlak.ztráta do 25 Pa, vlastní hluk LwA do 35 dB</t>
  </si>
  <si>
    <t>Bazénová štěrbinová vyústka s 2 štěrbinami 12 mm pro zabudování do podlahy s plenum boxem z nerezové oceli A316L, délka 2 m, průtok 600 m3/h, výška vyústky včetně plenum boxu 220 mm, 4 ks připojovacích nástavců DN 125 na boku PB vč.regul.klapek, tlak.ztráta do 25 Pa, vlastní hluk LwA do 35 dB</t>
  </si>
  <si>
    <t>Bazénová štěrbinová vyústka s 2 štěrbinami 12 mm pro zabudování do podlahy bez plenum boxu, délka 2 m, průtok 260 m3/h, výška vyústky 70 mm, tlak.ztráta do 25 Pa, vlastní hluk LwA do 35 dB</t>
  </si>
  <si>
    <t>Bazénová štěrbinová vyústka s 2 štěrbinami 12 mm pro zabudování do podlahy bez plenum boxu, délka 0.7 m, průtok 130 m3/h, výška vyústky 70 mm, tlak.ztráta do 25 Pa, vlastní hluk LwA do 35 dB</t>
  </si>
  <si>
    <t>Talířový ventil přívodní kovový lakovaný DN 125 vč.zděře</t>
  </si>
  <si>
    <t>Regulační klapka ruční 100x125</t>
  </si>
  <si>
    <t>Regulační klapka ruční 125x200</t>
  </si>
  <si>
    <t>Regulační klapka ruční 200x160</t>
  </si>
  <si>
    <t>Vířivá vyústka nastavitelná pro přívod vzduchu vč.komory s regulační klapkou, horizontální připojení, práškový nátěr, deska 400x400, 16 otvorů, lamely černé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</si>
</sst>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5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17" fontId="0" fillId="0" borderId="0" xfId="0" applyNumberFormat="1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8" xfId="0" applyFont="1" applyBorder="1"/>
    <xf numFmtId="164" fontId="1" fillId="0" borderId="0" xfId="0" applyNumberFormat="1" applyFont="1" applyAlignment="1">
      <alignment horizontal="right"/>
    </xf>
    <xf numFmtId="164" fontId="1" fillId="0" borderId="8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/>
    <xf numFmtId="0" fontId="2" fillId="0" borderId="0" xfId="0" applyFont="1"/>
    <xf numFmtId="49" fontId="0" fillId="0" borderId="3" xfId="0" applyNumberForma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/>
    </xf>
    <xf numFmtId="164" fontId="0" fillId="0" borderId="3" xfId="0" applyNumberFormat="1" applyBorder="1"/>
    <xf numFmtId="0" fontId="2" fillId="0" borderId="1" xfId="0" applyFont="1" applyBorder="1"/>
    <xf numFmtId="164" fontId="0" fillId="0" borderId="1" xfId="0" applyNumberFormat="1" applyBorder="1"/>
    <xf numFmtId="0" fontId="2" fillId="0" borderId="6" xfId="0" applyFont="1" applyBorder="1"/>
    <xf numFmtId="49" fontId="0" fillId="0" borderId="3" xfId="0" applyNumberFormat="1" applyBorder="1" applyAlignment="1">
      <alignment horizontal="center" wrapText="1"/>
    </xf>
    <xf numFmtId="49" fontId="0" fillId="0" borderId="3" xfId="0" applyNumberFormat="1" applyBorder="1" applyAlignment="1">
      <alignment horizontal="left" wrapText="1"/>
    </xf>
    <xf numFmtId="164" fontId="4" fillId="0" borderId="3" xfId="0" applyNumberFormat="1" applyFont="1" applyBorder="1"/>
    <xf numFmtId="164" fontId="3" fillId="0" borderId="3" xfId="0" applyNumberFormat="1" applyFont="1" applyBorder="1"/>
    <xf numFmtId="0" fontId="4" fillId="0" borderId="3" xfId="0" applyFont="1" applyBorder="1" applyAlignment="1">
      <alignment wrapText="1"/>
    </xf>
    <xf numFmtId="0" fontId="0" fillId="2" borderId="3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K1003"/>
  <sheetViews>
    <sheetView tabSelected="1" view="pageBreakPreview" topLeftCell="A4" zoomScale="115" zoomScaleNormal="130" zoomScaleSheetLayoutView="115" workbookViewId="0">
      <selection activeCell="J16" sqref="J16"/>
    </sheetView>
  </sheetViews>
  <sheetFormatPr defaultRowHeight="12.75"/>
  <cols>
    <col min="1" max="1" width="5.42578125" customWidth="1"/>
    <col min="2" max="2" width="38" customWidth="1"/>
    <col min="3" max="3" width="7.7109375" customWidth="1"/>
    <col min="4" max="4" width="29.28515625" customWidth="1"/>
    <col min="5" max="5" width="8.140625" customWidth="1"/>
    <col min="6" max="6" width="8.7109375" customWidth="1"/>
    <col min="7" max="7" width="12.28515625" customWidth="1"/>
    <col min="8" max="8" width="12.7109375" customWidth="1"/>
    <col min="9" max="9" width="10.42578125" customWidth="1"/>
    <col min="10" max="10" width="13.28515625" customWidth="1"/>
    <col min="11" max="11" width="10.42578125" bestFit="1" customWidth="1"/>
  </cols>
  <sheetData>
    <row r="1" spans="1:10">
      <c r="A1" s="5" t="s">
        <v>25</v>
      </c>
      <c r="B1" s="5" t="s">
        <v>3</v>
      </c>
      <c r="C1" s="6" t="s">
        <v>26</v>
      </c>
      <c r="D1" s="6" t="s">
        <v>27</v>
      </c>
      <c r="E1" s="6" t="s">
        <v>28</v>
      </c>
      <c r="F1" s="6" t="s">
        <v>5</v>
      </c>
      <c r="G1" s="8" t="s">
        <v>30</v>
      </c>
      <c r="H1" s="3"/>
      <c r="I1" s="8" t="s">
        <v>31</v>
      </c>
      <c r="J1" s="3"/>
    </row>
    <row r="2" spans="1:10">
      <c r="A2" s="2"/>
      <c r="B2" s="2"/>
      <c r="C2" s="29" t="s">
        <v>32</v>
      </c>
      <c r="D2" s="29"/>
      <c r="E2" s="29" t="s">
        <v>29</v>
      </c>
      <c r="F2" s="7"/>
      <c r="G2" s="4" t="s">
        <v>7</v>
      </c>
      <c r="H2" s="4" t="s">
        <v>4</v>
      </c>
      <c r="I2" s="4" t="s">
        <v>13</v>
      </c>
      <c r="J2" s="4" t="s">
        <v>4</v>
      </c>
    </row>
    <row r="3" spans="1:10">
      <c r="F3" s="10"/>
      <c r="G3" s="10"/>
      <c r="H3" s="10"/>
      <c r="I3" s="10"/>
      <c r="J3" s="10"/>
    </row>
    <row r="4" spans="1:10">
      <c r="F4" s="10"/>
      <c r="G4" s="10"/>
      <c r="H4" s="10"/>
      <c r="I4" s="10"/>
      <c r="J4" s="10"/>
    </row>
    <row r="5" spans="1:10">
      <c r="H5" s="9"/>
      <c r="J5" s="9"/>
    </row>
    <row r="6" spans="1:10">
      <c r="A6" s="10" t="s">
        <v>15</v>
      </c>
      <c r="B6" s="10"/>
      <c r="C6" s="10"/>
      <c r="D6" s="10"/>
      <c r="E6" s="10"/>
      <c r="F6" s="10"/>
      <c r="G6" s="10"/>
      <c r="H6" s="11"/>
      <c r="I6" s="10"/>
      <c r="J6" s="11"/>
    </row>
    <row r="7" spans="1:10">
      <c r="A7" s="10"/>
      <c r="B7" s="10"/>
      <c r="C7" s="10"/>
      <c r="D7" s="10"/>
      <c r="E7" s="10"/>
      <c r="F7" s="10"/>
      <c r="G7" s="10"/>
      <c r="H7" s="11"/>
      <c r="I7" s="10"/>
      <c r="J7" s="11"/>
    </row>
    <row r="8" spans="1:10">
      <c r="A8" s="10" t="s">
        <v>9</v>
      </c>
      <c r="B8" s="10"/>
      <c r="C8" s="10"/>
      <c r="D8" s="10"/>
      <c r="E8" s="10"/>
      <c r="F8" s="10"/>
      <c r="G8" s="10"/>
      <c r="H8" s="11"/>
      <c r="I8" s="10"/>
      <c r="J8" s="14">
        <f>$H$117</f>
        <v>0</v>
      </c>
    </row>
    <row r="9" spans="1:10">
      <c r="A9" s="10" t="s">
        <v>10</v>
      </c>
      <c r="B9" s="10"/>
      <c r="C9" s="10"/>
      <c r="D9" s="10"/>
      <c r="E9" s="10"/>
      <c r="F9" s="10"/>
      <c r="G9" s="10"/>
      <c r="H9" s="11"/>
      <c r="I9" s="10"/>
      <c r="J9" s="14">
        <f>$J$117</f>
        <v>0</v>
      </c>
    </row>
    <row r="10" spans="1:10">
      <c r="A10" s="10" t="s">
        <v>23</v>
      </c>
      <c r="B10" s="10"/>
      <c r="C10" s="10"/>
      <c r="D10" s="10"/>
      <c r="E10" s="10"/>
      <c r="F10" s="10"/>
      <c r="G10" s="10"/>
      <c r="H10" s="11"/>
      <c r="I10" s="10"/>
      <c r="J10" s="14">
        <v>0</v>
      </c>
    </row>
    <row r="11" spans="1:10">
      <c r="A11" s="10" t="s">
        <v>11</v>
      </c>
      <c r="B11" s="10"/>
      <c r="C11" s="10"/>
      <c r="D11" s="10"/>
      <c r="E11" s="10"/>
      <c r="F11" s="10"/>
      <c r="G11" s="10"/>
      <c r="H11" s="11"/>
      <c r="I11" s="10"/>
      <c r="J11" s="14">
        <f>J8*0.036</f>
        <v>0</v>
      </c>
    </row>
    <row r="12" spans="1:10">
      <c r="A12" s="10" t="s">
        <v>20</v>
      </c>
      <c r="B12" s="10"/>
      <c r="C12" s="10"/>
      <c r="D12" s="10"/>
      <c r="E12" s="10"/>
      <c r="F12" s="10"/>
      <c r="G12" s="10"/>
      <c r="H12" s="11"/>
      <c r="I12" s="10"/>
      <c r="J12" s="14">
        <v>0</v>
      </c>
    </row>
    <row r="13" spans="1:10">
      <c r="A13" s="10" t="s">
        <v>14</v>
      </c>
      <c r="B13" s="10"/>
      <c r="C13" s="10"/>
      <c r="D13" s="10"/>
      <c r="E13" s="10"/>
      <c r="F13" s="10"/>
      <c r="G13" s="10"/>
      <c r="H13" s="10"/>
      <c r="I13" s="10"/>
      <c r="J13" s="14">
        <v>0</v>
      </c>
    </row>
    <row r="14" spans="1:10">
      <c r="A14" s="10"/>
      <c r="B14" s="10"/>
      <c r="C14" s="10"/>
      <c r="D14" s="10"/>
      <c r="E14" s="10"/>
      <c r="F14" s="10"/>
      <c r="G14" s="10"/>
      <c r="H14" s="10"/>
      <c r="I14" s="10"/>
      <c r="J14" s="14"/>
    </row>
    <row r="15" spans="1:10">
      <c r="A15" s="13"/>
      <c r="B15" s="13"/>
      <c r="C15" s="13"/>
      <c r="D15" s="13"/>
      <c r="E15" s="13"/>
      <c r="F15" s="13"/>
      <c r="G15" s="13"/>
      <c r="H15" s="13"/>
      <c r="I15" s="13"/>
      <c r="J15" s="15"/>
    </row>
    <row r="16" spans="1:10">
      <c r="A16" s="10" t="s">
        <v>12</v>
      </c>
      <c r="B16" s="10"/>
      <c r="C16" s="10"/>
      <c r="D16" s="10"/>
      <c r="E16" s="10"/>
      <c r="F16" s="10"/>
      <c r="G16" s="10"/>
      <c r="H16" s="10"/>
      <c r="I16" s="10"/>
      <c r="J16" s="14">
        <f>SUM(J8:J15)</f>
        <v>0</v>
      </c>
    </row>
    <row r="17" spans="1:10">
      <c r="A17" s="10" t="s">
        <v>24</v>
      </c>
      <c r="B17" s="10"/>
      <c r="C17" s="10"/>
      <c r="D17" s="10"/>
      <c r="E17" s="10"/>
      <c r="F17" s="10"/>
      <c r="G17" s="10"/>
      <c r="H17" s="10"/>
      <c r="I17" s="10"/>
      <c r="J17" s="14">
        <f>J16*0.21</f>
        <v>0</v>
      </c>
    </row>
    <row r="18" spans="1:10">
      <c r="A18" s="10"/>
      <c r="B18" s="10"/>
      <c r="C18" s="10"/>
      <c r="D18" s="10"/>
      <c r="E18" s="10"/>
      <c r="F18" s="10"/>
      <c r="G18" s="10"/>
      <c r="H18" s="10"/>
      <c r="I18" s="10"/>
      <c r="J18" s="14"/>
    </row>
    <row r="19" spans="1:10">
      <c r="A19" s="13"/>
      <c r="B19" s="13"/>
      <c r="C19" s="13"/>
      <c r="D19" s="13"/>
      <c r="E19" s="13"/>
      <c r="F19" s="13"/>
      <c r="G19" s="13"/>
      <c r="H19" s="13"/>
      <c r="I19" s="13"/>
      <c r="J19" s="15"/>
    </row>
    <row r="20" spans="1:10">
      <c r="A20" s="10" t="s">
        <v>12</v>
      </c>
      <c r="B20" s="10"/>
      <c r="C20" s="10"/>
      <c r="D20" s="10"/>
      <c r="E20" s="10"/>
      <c r="F20" s="10"/>
      <c r="G20" s="10"/>
      <c r="H20" s="10"/>
      <c r="I20" s="10"/>
      <c r="J20" s="14">
        <f>SUM(J16:J17)</f>
        <v>0</v>
      </c>
    </row>
    <row r="21" spans="1:10">
      <c r="B21" s="10"/>
      <c r="C21" s="10"/>
      <c r="D21" s="10"/>
      <c r="E21" s="10"/>
      <c r="F21" s="10"/>
      <c r="G21" s="10"/>
      <c r="H21" s="10"/>
      <c r="I21" s="10"/>
      <c r="J21" s="12"/>
    </row>
    <row r="22" spans="1:10">
      <c r="B22" s="10"/>
      <c r="C22" s="10"/>
      <c r="D22" s="10"/>
      <c r="E22" s="10"/>
      <c r="F22" s="10"/>
      <c r="G22" s="10"/>
      <c r="H22" s="10"/>
      <c r="I22" s="10"/>
      <c r="J22" s="12"/>
    </row>
    <row r="23" spans="1:10">
      <c r="B23" s="10"/>
      <c r="C23" s="10"/>
      <c r="D23" s="10"/>
      <c r="E23" s="10"/>
      <c r="F23" s="10"/>
      <c r="G23" s="10"/>
      <c r="H23" s="10"/>
      <c r="I23" s="10"/>
      <c r="J23" s="12"/>
    </row>
    <row r="24" spans="1:10">
      <c r="B24" s="10"/>
      <c r="C24" s="10"/>
      <c r="D24" s="10"/>
      <c r="E24" s="10"/>
      <c r="F24" s="10"/>
      <c r="G24" s="10"/>
      <c r="H24" s="10"/>
      <c r="I24" s="10"/>
      <c r="J24" s="12"/>
    </row>
    <row r="25" spans="1:10">
      <c r="B25" s="10"/>
      <c r="C25" s="10"/>
      <c r="D25" s="10"/>
      <c r="E25" s="10"/>
      <c r="F25" s="10"/>
      <c r="G25" s="10"/>
      <c r="H25" s="10"/>
      <c r="I25" s="10"/>
      <c r="J25" s="12" t="s">
        <v>8</v>
      </c>
    </row>
    <row r="26" spans="1:10">
      <c r="B26" s="10"/>
      <c r="C26" s="10"/>
      <c r="D26" s="10"/>
      <c r="E26" s="10"/>
      <c r="F26" s="10"/>
      <c r="G26" s="10"/>
      <c r="H26" s="10"/>
      <c r="I26" s="10"/>
      <c r="J26" s="12"/>
    </row>
    <row r="27" spans="1:10">
      <c r="B27" s="10"/>
      <c r="C27" s="10"/>
      <c r="D27" s="10"/>
      <c r="E27" s="10"/>
      <c r="F27" s="10"/>
      <c r="G27" s="10"/>
      <c r="H27" s="10"/>
      <c r="I27" s="10"/>
      <c r="J27" s="12"/>
    </row>
    <row r="28" spans="1:10">
      <c r="B28" s="10"/>
      <c r="C28" s="10"/>
      <c r="D28" s="10"/>
      <c r="E28" s="10"/>
      <c r="F28" s="10"/>
      <c r="G28" s="10"/>
      <c r="H28" s="10"/>
      <c r="I28" s="10"/>
      <c r="J28" s="12"/>
    </row>
    <row r="29" spans="1:10">
      <c r="A29" s="22"/>
      <c r="B29" s="10"/>
      <c r="C29" s="10"/>
      <c r="D29" s="10"/>
      <c r="E29" s="10"/>
      <c r="F29" s="10"/>
      <c r="G29" s="10"/>
      <c r="H29" s="10"/>
      <c r="I29" s="10"/>
      <c r="J29" s="12"/>
    </row>
    <row r="30" spans="1:10">
      <c r="B30" s="10"/>
      <c r="C30" s="10"/>
      <c r="D30" s="10"/>
      <c r="E30" s="10"/>
      <c r="F30" s="10"/>
      <c r="G30" s="10"/>
      <c r="H30" s="10"/>
      <c r="I30" s="10"/>
      <c r="J30" s="12"/>
    </row>
    <row r="31" spans="1:10">
      <c r="A31" s="10"/>
      <c r="B31" s="10"/>
      <c r="C31" s="10"/>
      <c r="D31" s="10"/>
      <c r="E31" s="10"/>
      <c r="F31" s="10"/>
      <c r="G31" s="10"/>
      <c r="H31" s="10"/>
      <c r="I31" s="10"/>
      <c r="J31" s="12"/>
    </row>
    <row r="32" spans="1:10">
      <c r="A32" s="22"/>
      <c r="B32" s="10"/>
      <c r="C32" s="10"/>
      <c r="D32" s="10"/>
      <c r="E32" s="10"/>
      <c r="F32" s="10"/>
      <c r="G32" s="10"/>
      <c r="H32" s="10"/>
      <c r="I32" s="10"/>
      <c r="J32" s="12"/>
    </row>
    <row r="33" spans="1:10">
      <c r="A33" s="22"/>
      <c r="B33" s="10"/>
      <c r="C33" s="10"/>
      <c r="D33" s="10"/>
      <c r="E33" s="10"/>
      <c r="F33" s="10"/>
      <c r="G33" s="10"/>
      <c r="H33" s="10"/>
      <c r="I33" s="10"/>
      <c r="J33" s="12"/>
    </row>
    <row r="34" spans="1:10">
      <c r="A34" s="22"/>
      <c r="B34" s="10"/>
      <c r="C34" s="10"/>
      <c r="D34" s="10"/>
      <c r="E34" s="10"/>
      <c r="F34" s="10"/>
      <c r="G34" s="10"/>
      <c r="H34" s="10"/>
      <c r="I34" s="10"/>
      <c r="J34" s="12"/>
    </row>
    <row r="35" spans="1:10">
      <c r="A35" s="22"/>
      <c r="B35" s="10"/>
      <c r="C35" s="10"/>
      <c r="D35" s="10"/>
      <c r="E35" s="10"/>
      <c r="F35" s="10"/>
      <c r="G35" s="10"/>
      <c r="H35" s="10"/>
      <c r="I35" s="10"/>
      <c r="J35" s="12"/>
    </row>
    <row r="36" spans="1:10">
      <c r="A36" s="22"/>
      <c r="B36" s="10"/>
      <c r="C36" s="10"/>
      <c r="D36" s="10"/>
      <c r="E36" s="10"/>
      <c r="F36" s="10"/>
      <c r="G36" s="10"/>
      <c r="H36" s="10"/>
      <c r="I36" s="10"/>
      <c r="J36" s="12"/>
    </row>
    <row r="37" spans="1:10">
      <c r="A37" s="22"/>
      <c r="B37" s="10"/>
      <c r="C37" s="10"/>
      <c r="D37" s="10"/>
      <c r="E37" s="10"/>
      <c r="F37" s="10"/>
      <c r="G37" s="10"/>
      <c r="H37" s="10"/>
      <c r="I37" s="10"/>
      <c r="J37" s="12"/>
    </row>
    <row r="38" spans="1:10">
      <c r="A38" s="22"/>
      <c r="B38" s="10"/>
      <c r="C38" s="10"/>
      <c r="D38" s="10"/>
      <c r="E38" s="10"/>
      <c r="F38" s="10"/>
      <c r="G38" s="10"/>
      <c r="H38" s="10"/>
      <c r="I38" s="10"/>
      <c r="J38" s="12"/>
    </row>
    <row r="39" spans="1:10">
      <c r="B39" s="10"/>
      <c r="C39" s="10"/>
      <c r="D39" s="10"/>
      <c r="E39" s="10"/>
      <c r="F39" s="10"/>
      <c r="G39" s="10"/>
      <c r="H39" s="10"/>
      <c r="I39" s="10"/>
      <c r="J39" s="12"/>
    </row>
    <row r="40" spans="1:10">
      <c r="B40" s="10"/>
      <c r="C40" s="10"/>
      <c r="D40" s="10"/>
      <c r="E40" s="10"/>
      <c r="F40" s="10"/>
      <c r="G40" s="10"/>
      <c r="H40" s="10"/>
      <c r="I40" s="10"/>
      <c r="J40" s="12"/>
    </row>
    <row r="41" spans="1:10">
      <c r="A41" s="23"/>
      <c r="B41" s="19"/>
      <c r="C41" s="19"/>
      <c r="D41" s="19"/>
      <c r="E41" s="19"/>
      <c r="F41" s="25"/>
      <c r="G41" s="26"/>
      <c r="H41" s="26"/>
      <c r="I41" s="26"/>
      <c r="J41" s="26"/>
    </row>
    <row r="42" spans="1:10">
      <c r="A42" s="23"/>
      <c r="B42" s="27" t="s">
        <v>52</v>
      </c>
      <c r="C42" s="27"/>
      <c r="D42" s="27"/>
      <c r="E42" s="27"/>
      <c r="F42" s="25"/>
      <c r="G42" s="26"/>
      <c r="H42" s="26"/>
      <c r="I42" s="26"/>
      <c r="J42" s="26"/>
    </row>
    <row r="43" spans="1:10">
      <c r="A43" s="23"/>
      <c r="B43" s="27"/>
      <c r="C43" s="27"/>
      <c r="D43" s="27"/>
      <c r="E43" s="27"/>
      <c r="F43" s="25"/>
      <c r="G43" s="26"/>
      <c r="H43" s="26"/>
      <c r="I43" s="26"/>
      <c r="J43" s="26"/>
    </row>
    <row r="44" spans="1:10" ht="293.25">
      <c r="A44" s="23" t="s">
        <v>60</v>
      </c>
      <c r="B44" s="24" t="s">
        <v>109</v>
      </c>
      <c r="C44" s="30" t="s">
        <v>107</v>
      </c>
      <c r="D44" s="24"/>
      <c r="E44" s="25" t="s">
        <v>6</v>
      </c>
      <c r="F44" s="25">
        <v>1</v>
      </c>
      <c r="G44" s="32">
        <v>0</v>
      </c>
      <c r="H44" s="26">
        <f t="shared" ref="H44:H81" si="0">G44*F44</f>
        <v>0</v>
      </c>
      <c r="I44" s="32">
        <v>0</v>
      </c>
      <c r="J44" s="26">
        <f t="shared" ref="J44:J81" si="1">I44*F44</f>
        <v>0</v>
      </c>
    </row>
    <row r="45" spans="1:10" ht="25.5">
      <c r="A45" s="23" t="s">
        <v>61</v>
      </c>
      <c r="B45" s="24" t="s">
        <v>116</v>
      </c>
      <c r="C45" s="30" t="s">
        <v>33</v>
      </c>
      <c r="D45" s="24"/>
      <c r="E45" s="25" t="s">
        <v>6</v>
      </c>
      <c r="F45" s="25">
        <v>2</v>
      </c>
      <c r="G45" s="32">
        <v>0</v>
      </c>
      <c r="H45" s="26">
        <f t="shared" ref="H45" si="2">G45*F45</f>
        <v>0</v>
      </c>
      <c r="I45" s="32">
        <v>0</v>
      </c>
      <c r="J45" s="26">
        <f t="shared" ref="J45" si="3">I45*F45</f>
        <v>0</v>
      </c>
    </row>
    <row r="46" spans="1:10" ht="25.5">
      <c r="A46" s="23" t="s">
        <v>62</v>
      </c>
      <c r="B46" s="24" t="s">
        <v>39</v>
      </c>
      <c r="C46" s="30" t="s">
        <v>92</v>
      </c>
      <c r="D46" s="31" t="s">
        <v>48</v>
      </c>
      <c r="E46" s="25" t="s">
        <v>6</v>
      </c>
      <c r="F46" s="25">
        <v>8</v>
      </c>
      <c r="G46" s="32">
        <v>0</v>
      </c>
      <c r="H46" s="26">
        <f t="shared" si="0"/>
        <v>0</v>
      </c>
      <c r="I46" s="32">
        <v>0</v>
      </c>
      <c r="J46" s="26">
        <f t="shared" si="1"/>
        <v>0</v>
      </c>
    </row>
    <row r="47" spans="1:10" ht="25.5">
      <c r="A47" s="23" t="s">
        <v>63</v>
      </c>
      <c r="B47" s="24" t="s">
        <v>1</v>
      </c>
      <c r="C47" s="30" t="s">
        <v>92</v>
      </c>
      <c r="D47" s="31"/>
      <c r="E47" s="25" t="s">
        <v>6</v>
      </c>
      <c r="F47" s="25">
        <v>4</v>
      </c>
      <c r="G47" s="32">
        <v>0</v>
      </c>
      <c r="H47" s="26">
        <f t="shared" si="0"/>
        <v>0</v>
      </c>
      <c r="I47" s="32">
        <v>0</v>
      </c>
      <c r="J47" s="26">
        <f t="shared" si="1"/>
        <v>0</v>
      </c>
    </row>
    <row r="48" spans="1:10" ht="25.5">
      <c r="A48" s="23" t="s">
        <v>64</v>
      </c>
      <c r="B48" s="24" t="s">
        <v>18</v>
      </c>
      <c r="C48" s="30" t="s">
        <v>107</v>
      </c>
      <c r="D48" s="31"/>
      <c r="E48" s="25" t="s">
        <v>6</v>
      </c>
      <c r="F48" s="25">
        <v>4</v>
      </c>
      <c r="G48" s="32">
        <v>0</v>
      </c>
      <c r="H48" s="26">
        <f t="shared" ref="H48:H53" si="4">G48*F48</f>
        <v>0</v>
      </c>
      <c r="I48" s="32">
        <v>0</v>
      </c>
      <c r="J48" s="26">
        <f t="shared" ref="J48:J53" si="5">I48*F48</f>
        <v>0</v>
      </c>
    </row>
    <row r="49" spans="1:10">
      <c r="A49" s="23" t="s">
        <v>65</v>
      </c>
      <c r="B49" s="24" t="s">
        <v>117</v>
      </c>
      <c r="C49" s="30" t="s">
        <v>33</v>
      </c>
      <c r="D49" s="31"/>
      <c r="E49" s="25" t="s">
        <v>6</v>
      </c>
      <c r="F49" s="25">
        <v>1</v>
      </c>
      <c r="G49" s="32">
        <v>0</v>
      </c>
      <c r="H49" s="26">
        <f t="shared" si="4"/>
        <v>0</v>
      </c>
      <c r="I49" s="32">
        <v>0</v>
      </c>
      <c r="J49" s="26">
        <f t="shared" si="5"/>
        <v>0</v>
      </c>
    </row>
    <row r="50" spans="1:10">
      <c r="A50" s="23" t="s">
        <v>66</v>
      </c>
      <c r="B50" s="24" t="s">
        <v>118</v>
      </c>
      <c r="C50" s="30" t="s">
        <v>33</v>
      </c>
      <c r="D50" s="31"/>
      <c r="E50" s="25" t="s">
        <v>6</v>
      </c>
      <c r="F50" s="25">
        <v>21</v>
      </c>
      <c r="G50" s="32">
        <v>0</v>
      </c>
      <c r="H50" s="26">
        <f t="shared" si="4"/>
        <v>0</v>
      </c>
      <c r="I50" s="32">
        <v>0</v>
      </c>
      <c r="J50" s="26">
        <f t="shared" si="5"/>
        <v>0</v>
      </c>
    </row>
    <row r="51" spans="1:10" ht="51">
      <c r="A51" s="23" t="s">
        <v>67</v>
      </c>
      <c r="B51" s="24" t="s">
        <v>119</v>
      </c>
      <c r="C51" s="30" t="s">
        <v>34</v>
      </c>
      <c r="D51" s="31"/>
      <c r="E51" s="25" t="s">
        <v>6</v>
      </c>
      <c r="F51" s="25">
        <v>2</v>
      </c>
      <c r="G51" s="32">
        <v>0</v>
      </c>
      <c r="H51" s="26">
        <f t="shared" si="4"/>
        <v>0</v>
      </c>
      <c r="I51" s="32">
        <v>0</v>
      </c>
      <c r="J51" s="26">
        <f t="shared" si="5"/>
        <v>0</v>
      </c>
    </row>
    <row r="52" spans="1:10" ht="89.25" customHeight="1">
      <c r="A52" s="23" t="s">
        <v>68</v>
      </c>
      <c r="B52" s="24" t="s">
        <v>121</v>
      </c>
      <c r="C52" s="30" t="s">
        <v>34</v>
      </c>
      <c r="D52" s="31"/>
      <c r="E52" s="25" t="s">
        <v>6</v>
      </c>
      <c r="F52" s="25">
        <v>3</v>
      </c>
      <c r="G52" s="32">
        <v>0</v>
      </c>
      <c r="H52" s="26">
        <f t="shared" ref="H52" si="6">G52*F52</f>
        <v>0</v>
      </c>
      <c r="I52" s="32">
        <v>0</v>
      </c>
      <c r="J52" s="26">
        <f t="shared" ref="J52" si="7">I52*F52</f>
        <v>0</v>
      </c>
    </row>
    <row r="53" spans="1:10" ht="90.75" customHeight="1">
      <c r="A53" s="23" t="s">
        <v>69</v>
      </c>
      <c r="B53" s="24" t="s">
        <v>122</v>
      </c>
      <c r="C53" s="30" t="s">
        <v>34</v>
      </c>
      <c r="D53" s="31"/>
      <c r="E53" s="25" t="s">
        <v>6</v>
      </c>
      <c r="F53" s="25">
        <v>3</v>
      </c>
      <c r="G53" s="32">
        <v>0</v>
      </c>
      <c r="H53" s="26">
        <f t="shared" si="4"/>
        <v>0</v>
      </c>
      <c r="I53" s="32">
        <v>0</v>
      </c>
      <c r="J53" s="26">
        <f t="shared" si="5"/>
        <v>0</v>
      </c>
    </row>
    <row r="54" spans="1:10" ht="63.75">
      <c r="A54" s="23" t="s">
        <v>70</v>
      </c>
      <c r="B54" s="24" t="s">
        <v>123</v>
      </c>
      <c r="C54" s="30" t="s">
        <v>34</v>
      </c>
      <c r="D54" s="31"/>
      <c r="E54" s="25" t="s">
        <v>6</v>
      </c>
      <c r="F54" s="25">
        <v>2</v>
      </c>
      <c r="G54" s="32">
        <v>0</v>
      </c>
      <c r="H54" s="26">
        <f t="shared" ref="H54" si="8">G54*F54</f>
        <v>0</v>
      </c>
      <c r="I54" s="32">
        <v>0</v>
      </c>
      <c r="J54" s="26">
        <f t="shared" ref="J54" si="9">I54*F54</f>
        <v>0</v>
      </c>
    </row>
    <row r="55" spans="1:10" ht="63.75">
      <c r="A55" s="23" t="s">
        <v>71</v>
      </c>
      <c r="B55" s="24" t="s">
        <v>124</v>
      </c>
      <c r="C55" s="30" t="s">
        <v>34</v>
      </c>
      <c r="D55" s="31"/>
      <c r="E55" s="25" t="s">
        <v>6</v>
      </c>
      <c r="F55" s="25">
        <v>1</v>
      </c>
      <c r="G55" s="32">
        <v>0</v>
      </c>
      <c r="H55" s="26">
        <f t="shared" ref="H55" si="10">G55*F55</f>
        <v>0</v>
      </c>
      <c r="I55" s="32">
        <v>0</v>
      </c>
      <c r="J55" s="26">
        <f t="shared" ref="J55" si="11">I55*F55</f>
        <v>0</v>
      </c>
    </row>
    <row r="56" spans="1:10" ht="38.25">
      <c r="A56" s="23" t="s">
        <v>72</v>
      </c>
      <c r="B56" s="24" t="s">
        <v>120</v>
      </c>
      <c r="C56" s="30" t="s">
        <v>34</v>
      </c>
      <c r="D56" s="31"/>
      <c r="E56" s="25" t="s">
        <v>6</v>
      </c>
      <c r="F56" s="25">
        <v>1</v>
      </c>
      <c r="G56" s="32">
        <v>0</v>
      </c>
      <c r="H56" s="26">
        <f t="shared" si="0"/>
        <v>0</v>
      </c>
      <c r="I56" s="32">
        <v>0</v>
      </c>
      <c r="J56" s="26">
        <f t="shared" si="1"/>
        <v>0</v>
      </c>
    </row>
    <row r="57" spans="1:10" ht="51">
      <c r="A57" s="23" t="s">
        <v>73</v>
      </c>
      <c r="B57" s="24" t="s">
        <v>41</v>
      </c>
      <c r="C57" s="30" t="s">
        <v>34</v>
      </c>
      <c r="D57" s="24"/>
      <c r="E57" s="25" t="s">
        <v>6</v>
      </c>
      <c r="F57" s="25">
        <v>1</v>
      </c>
      <c r="G57" s="32">
        <v>0</v>
      </c>
      <c r="H57" s="26">
        <f t="shared" si="0"/>
        <v>0</v>
      </c>
      <c r="I57" s="32">
        <v>0</v>
      </c>
      <c r="J57" s="26">
        <f t="shared" si="1"/>
        <v>0</v>
      </c>
    </row>
    <row r="58" spans="1:10" ht="51">
      <c r="A58" s="23" t="s">
        <v>74</v>
      </c>
      <c r="B58" s="24" t="s">
        <v>40</v>
      </c>
      <c r="C58" s="30" t="s">
        <v>34</v>
      </c>
      <c r="D58" s="24"/>
      <c r="E58" s="25" t="s">
        <v>6</v>
      </c>
      <c r="F58" s="25">
        <v>1</v>
      </c>
      <c r="G58" s="32">
        <v>0</v>
      </c>
      <c r="H58" s="26">
        <f t="shared" si="0"/>
        <v>0</v>
      </c>
      <c r="I58" s="32">
        <v>0</v>
      </c>
      <c r="J58" s="26">
        <f t="shared" si="1"/>
        <v>0</v>
      </c>
    </row>
    <row r="59" spans="1:10" ht="51">
      <c r="A59" s="23" t="s">
        <v>75</v>
      </c>
      <c r="B59" s="35" t="s">
        <v>129</v>
      </c>
      <c r="C59" s="30" t="s">
        <v>34</v>
      </c>
      <c r="D59" s="24"/>
      <c r="E59" s="25" t="s">
        <v>6</v>
      </c>
      <c r="F59" s="25">
        <v>1</v>
      </c>
      <c r="G59" s="32">
        <v>0</v>
      </c>
      <c r="H59" s="26">
        <f t="shared" si="0"/>
        <v>0</v>
      </c>
      <c r="I59" s="32">
        <v>0</v>
      </c>
      <c r="J59" s="26">
        <f t="shared" si="1"/>
        <v>0</v>
      </c>
    </row>
    <row r="60" spans="1:10" ht="25.5">
      <c r="A60" s="23" t="s">
        <v>76</v>
      </c>
      <c r="B60" s="34" t="s">
        <v>125</v>
      </c>
      <c r="C60" s="30" t="s">
        <v>34</v>
      </c>
      <c r="D60" s="24"/>
      <c r="E60" s="25" t="s">
        <v>6</v>
      </c>
      <c r="F60" s="25">
        <v>1</v>
      </c>
      <c r="G60" s="32">
        <v>0</v>
      </c>
      <c r="H60" s="26">
        <f t="shared" si="0"/>
        <v>0</v>
      </c>
      <c r="I60" s="32">
        <v>0</v>
      </c>
      <c r="J60" s="26">
        <f t="shared" si="1"/>
        <v>0</v>
      </c>
    </row>
    <row r="61" spans="1:10" ht="25.5">
      <c r="A61" s="23" t="s">
        <v>77</v>
      </c>
      <c r="B61" s="34" t="s">
        <v>42</v>
      </c>
      <c r="C61" s="30" t="s">
        <v>34</v>
      </c>
      <c r="D61" s="24"/>
      <c r="E61" s="25" t="s">
        <v>6</v>
      </c>
      <c r="F61" s="25">
        <v>2</v>
      </c>
      <c r="G61" s="32">
        <v>0</v>
      </c>
      <c r="H61" s="26">
        <f t="shared" ref="H61:H63" si="12">G61*F61</f>
        <v>0</v>
      </c>
      <c r="I61" s="32">
        <v>0</v>
      </c>
      <c r="J61" s="26">
        <f t="shared" ref="J61:J63" si="13">I61*F61</f>
        <v>0</v>
      </c>
    </row>
    <row r="62" spans="1:10" ht="25.5">
      <c r="A62" s="23" t="s">
        <v>78</v>
      </c>
      <c r="B62" s="34" t="s">
        <v>43</v>
      </c>
      <c r="C62" s="30" t="s">
        <v>34</v>
      </c>
      <c r="D62" s="24"/>
      <c r="E62" s="25" t="s">
        <v>6</v>
      </c>
      <c r="F62" s="25">
        <v>1</v>
      </c>
      <c r="G62" s="32">
        <v>0</v>
      </c>
      <c r="H62" s="26">
        <f t="shared" si="12"/>
        <v>0</v>
      </c>
      <c r="I62" s="32">
        <v>0</v>
      </c>
      <c r="J62" s="26">
        <f t="shared" si="13"/>
        <v>0</v>
      </c>
    </row>
    <row r="63" spans="1:10">
      <c r="A63" s="23" t="s">
        <v>79</v>
      </c>
      <c r="B63" s="24" t="s">
        <v>126</v>
      </c>
      <c r="C63" s="30" t="s">
        <v>34</v>
      </c>
      <c r="D63" s="31"/>
      <c r="E63" s="25" t="s">
        <v>6</v>
      </c>
      <c r="F63" s="25">
        <v>1</v>
      </c>
      <c r="G63" s="32">
        <v>0</v>
      </c>
      <c r="H63" s="26">
        <f t="shared" si="12"/>
        <v>0</v>
      </c>
      <c r="I63" s="32">
        <v>0</v>
      </c>
      <c r="J63" s="26">
        <f t="shared" si="13"/>
        <v>0</v>
      </c>
    </row>
    <row r="64" spans="1:10">
      <c r="A64" s="23" t="s">
        <v>80</v>
      </c>
      <c r="B64" s="24" t="s">
        <v>127</v>
      </c>
      <c r="C64" s="30" t="s">
        <v>34</v>
      </c>
      <c r="D64" s="31"/>
      <c r="E64" s="25" t="s">
        <v>6</v>
      </c>
      <c r="F64" s="25">
        <v>1</v>
      </c>
      <c r="G64" s="32">
        <v>0</v>
      </c>
      <c r="H64" s="26">
        <f t="shared" ref="H64" si="14">G64*F64</f>
        <v>0</v>
      </c>
      <c r="I64" s="32">
        <v>0</v>
      </c>
      <c r="J64" s="26">
        <f t="shared" ref="J64" si="15">I64*F64</f>
        <v>0</v>
      </c>
    </row>
    <row r="65" spans="1:10">
      <c r="A65" s="23" t="s">
        <v>81</v>
      </c>
      <c r="B65" s="24" t="s">
        <v>128</v>
      </c>
      <c r="C65" s="30" t="s">
        <v>33</v>
      </c>
      <c r="D65" s="31"/>
      <c r="E65" s="25" t="s">
        <v>6</v>
      </c>
      <c r="F65" s="25">
        <v>1</v>
      </c>
      <c r="G65" s="32">
        <v>0</v>
      </c>
      <c r="H65" s="26">
        <f t="shared" ref="H65" si="16">G65*F65</f>
        <v>0</v>
      </c>
      <c r="I65" s="32">
        <v>0</v>
      </c>
      <c r="J65" s="26">
        <f t="shared" si="1"/>
        <v>0</v>
      </c>
    </row>
    <row r="66" spans="1:10" ht="25.5">
      <c r="A66" s="23"/>
      <c r="B66" s="24" t="s">
        <v>98</v>
      </c>
      <c r="C66" s="30" t="s">
        <v>92</v>
      </c>
      <c r="D66" s="31"/>
      <c r="E66" s="25" t="s">
        <v>19</v>
      </c>
      <c r="F66" s="25">
        <v>27</v>
      </c>
      <c r="G66" s="32">
        <v>0</v>
      </c>
      <c r="H66" s="26">
        <f t="shared" si="0"/>
        <v>0</v>
      </c>
      <c r="I66" s="32">
        <v>0</v>
      </c>
      <c r="J66" s="26">
        <f t="shared" si="1"/>
        <v>0</v>
      </c>
    </row>
    <row r="67" spans="1:10">
      <c r="A67" s="23"/>
      <c r="B67" s="24" t="s">
        <v>44</v>
      </c>
      <c r="C67" s="30" t="s">
        <v>34</v>
      </c>
      <c r="D67" s="24" t="s">
        <v>99</v>
      </c>
      <c r="E67" s="25" t="s">
        <v>19</v>
      </c>
      <c r="F67" s="25">
        <v>12</v>
      </c>
      <c r="G67" s="32">
        <v>0</v>
      </c>
      <c r="H67" s="26">
        <f t="shared" si="0"/>
        <v>0</v>
      </c>
      <c r="I67" s="32">
        <v>0</v>
      </c>
      <c r="J67" s="26">
        <f t="shared" si="1"/>
        <v>0</v>
      </c>
    </row>
    <row r="68" spans="1:10">
      <c r="A68" s="23"/>
      <c r="B68" s="24" t="s">
        <v>46</v>
      </c>
      <c r="C68" s="30" t="s">
        <v>34</v>
      </c>
      <c r="D68" s="24"/>
      <c r="E68" s="25" t="s">
        <v>19</v>
      </c>
      <c r="F68" s="25">
        <v>1</v>
      </c>
      <c r="G68" s="32">
        <v>0</v>
      </c>
      <c r="H68" s="26">
        <f t="shared" si="0"/>
        <v>0</v>
      </c>
      <c r="I68" s="32">
        <v>0</v>
      </c>
      <c r="J68" s="26">
        <f t="shared" si="1"/>
        <v>0</v>
      </c>
    </row>
    <row r="69" spans="1:10" ht="25.5">
      <c r="A69" s="23"/>
      <c r="B69" s="24" t="s">
        <v>88</v>
      </c>
      <c r="C69" s="30" t="s">
        <v>49</v>
      </c>
      <c r="D69" s="24" t="s">
        <v>90</v>
      </c>
      <c r="E69" s="25" t="s">
        <v>17</v>
      </c>
      <c r="F69" s="25">
        <v>76</v>
      </c>
      <c r="G69" s="32">
        <v>0</v>
      </c>
      <c r="H69" s="26">
        <f t="shared" si="0"/>
        <v>0</v>
      </c>
      <c r="I69" s="32">
        <v>0</v>
      </c>
      <c r="J69" s="26">
        <f t="shared" si="1"/>
        <v>0</v>
      </c>
    </row>
    <row r="70" spans="1:10" ht="25.5">
      <c r="A70" s="23"/>
      <c r="B70" s="24" t="s">
        <v>36</v>
      </c>
      <c r="C70" s="30" t="s">
        <v>49</v>
      </c>
      <c r="D70" s="24" t="s">
        <v>91</v>
      </c>
      <c r="E70" s="25" t="s">
        <v>17</v>
      </c>
      <c r="F70" s="25">
        <v>96</v>
      </c>
      <c r="G70" s="32">
        <v>0</v>
      </c>
      <c r="H70" s="26">
        <f t="shared" si="0"/>
        <v>0</v>
      </c>
      <c r="I70" s="32">
        <v>0</v>
      </c>
      <c r="J70" s="26">
        <f t="shared" si="1"/>
        <v>0</v>
      </c>
    </row>
    <row r="71" spans="1:10" ht="25.5">
      <c r="A71" s="23"/>
      <c r="B71" s="24" t="s">
        <v>37</v>
      </c>
      <c r="C71" s="30" t="s">
        <v>34</v>
      </c>
      <c r="D71" s="31"/>
      <c r="E71" s="25" t="s">
        <v>17</v>
      </c>
      <c r="F71" s="25">
        <v>5</v>
      </c>
      <c r="G71" s="32">
        <v>0</v>
      </c>
      <c r="H71" s="26">
        <f t="shared" si="0"/>
        <v>0</v>
      </c>
      <c r="I71" s="32">
        <v>0</v>
      </c>
      <c r="J71" s="26">
        <f t="shared" si="1"/>
        <v>0</v>
      </c>
    </row>
    <row r="72" spans="1:10" ht="38.25">
      <c r="A72" s="23"/>
      <c r="B72" s="24" t="s">
        <v>89</v>
      </c>
      <c r="C72" s="30" t="s">
        <v>35</v>
      </c>
      <c r="D72" s="31"/>
      <c r="E72" s="25" t="s">
        <v>19</v>
      </c>
      <c r="F72" s="25">
        <v>35</v>
      </c>
      <c r="G72" s="32">
        <v>0</v>
      </c>
      <c r="H72" s="26">
        <f t="shared" si="0"/>
        <v>0</v>
      </c>
      <c r="I72" s="32">
        <v>0</v>
      </c>
      <c r="J72" s="26">
        <f t="shared" si="1"/>
        <v>0</v>
      </c>
    </row>
    <row r="73" spans="1:10" ht="25.5">
      <c r="A73" s="23"/>
      <c r="B73" s="34" t="s">
        <v>45</v>
      </c>
      <c r="C73" s="30" t="s">
        <v>34</v>
      </c>
      <c r="D73" s="24"/>
      <c r="E73" s="25" t="s">
        <v>19</v>
      </c>
      <c r="F73" s="25">
        <v>4</v>
      </c>
      <c r="G73" s="32">
        <v>0</v>
      </c>
      <c r="H73" s="26">
        <f t="shared" si="0"/>
        <v>0</v>
      </c>
      <c r="I73" s="32">
        <v>0</v>
      </c>
      <c r="J73" s="26">
        <f t="shared" si="1"/>
        <v>0</v>
      </c>
    </row>
    <row r="74" spans="1:10" ht="25.5">
      <c r="A74" s="23"/>
      <c r="B74" s="34" t="s">
        <v>47</v>
      </c>
      <c r="C74" s="30" t="s">
        <v>34</v>
      </c>
      <c r="D74" s="24"/>
      <c r="E74" s="25" t="s">
        <v>19</v>
      </c>
      <c r="F74" s="25">
        <v>4</v>
      </c>
      <c r="G74" s="32">
        <v>0</v>
      </c>
      <c r="H74" s="26">
        <f t="shared" si="0"/>
        <v>0</v>
      </c>
      <c r="I74" s="32">
        <v>0</v>
      </c>
      <c r="J74" s="26">
        <f t="shared" si="1"/>
        <v>0</v>
      </c>
    </row>
    <row r="75" spans="1:10">
      <c r="A75" s="23"/>
      <c r="B75" s="24" t="s">
        <v>50</v>
      </c>
      <c r="C75" s="30" t="s">
        <v>49</v>
      </c>
      <c r="D75" s="31"/>
      <c r="E75" s="25" t="s">
        <v>19</v>
      </c>
      <c r="F75" s="25">
        <v>8</v>
      </c>
      <c r="G75" s="32">
        <v>0</v>
      </c>
      <c r="H75" s="26">
        <f t="shared" si="0"/>
        <v>0</v>
      </c>
      <c r="I75" s="32">
        <v>0</v>
      </c>
      <c r="J75" s="26">
        <f t="shared" si="1"/>
        <v>0</v>
      </c>
    </row>
    <row r="76" spans="1:10" ht="38.25">
      <c r="A76" s="23"/>
      <c r="B76" s="24" t="s">
        <v>21</v>
      </c>
      <c r="C76" s="30" t="s">
        <v>49</v>
      </c>
      <c r="D76" s="24" t="s">
        <v>94</v>
      </c>
      <c r="E76" s="25" t="s">
        <v>17</v>
      </c>
      <c r="F76" s="25">
        <v>103</v>
      </c>
      <c r="G76" s="32">
        <v>0</v>
      </c>
      <c r="H76" s="26">
        <f t="shared" si="0"/>
        <v>0</v>
      </c>
      <c r="I76" s="32">
        <v>0</v>
      </c>
      <c r="J76" s="26">
        <f t="shared" si="1"/>
        <v>0</v>
      </c>
    </row>
    <row r="77" spans="1:10" ht="38.25">
      <c r="A77" s="23"/>
      <c r="B77" s="24" t="s">
        <v>0</v>
      </c>
      <c r="C77" s="30" t="s">
        <v>92</v>
      </c>
      <c r="D77" s="24" t="s">
        <v>93</v>
      </c>
      <c r="E77" s="25" t="s">
        <v>17</v>
      </c>
      <c r="F77" s="25">
        <v>40</v>
      </c>
      <c r="G77" s="32">
        <v>0</v>
      </c>
      <c r="H77" s="26">
        <f t="shared" si="0"/>
        <v>0</v>
      </c>
      <c r="I77" s="32">
        <v>0</v>
      </c>
      <c r="J77" s="26">
        <f t="shared" si="1"/>
        <v>0</v>
      </c>
    </row>
    <row r="78" spans="1:10">
      <c r="A78" s="23"/>
      <c r="B78" s="24" t="s">
        <v>95</v>
      </c>
      <c r="C78" s="30" t="s">
        <v>34</v>
      </c>
      <c r="D78" s="24"/>
      <c r="E78" s="25" t="s">
        <v>17</v>
      </c>
      <c r="F78" s="25">
        <v>1</v>
      </c>
      <c r="G78" s="32">
        <v>0</v>
      </c>
      <c r="H78" s="26">
        <f t="shared" si="0"/>
        <v>0</v>
      </c>
      <c r="I78" s="32">
        <v>0</v>
      </c>
      <c r="J78" s="26">
        <f t="shared" si="1"/>
        <v>0</v>
      </c>
    </row>
    <row r="79" spans="1:10">
      <c r="A79" s="23"/>
      <c r="B79" s="24" t="s">
        <v>96</v>
      </c>
      <c r="C79" s="30" t="s">
        <v>34</v>
      </c>
      <c r="D79" s="24"/>
      <c r="E79" s="25" t="s">
        <v>17</v>
      </c>
      <c r="F79" s="25">
        <v>2</v>
      </c>
      <c r="G79" s="32">
        <v>0</v>
      </c>
      <c r="H79" s="26">
        <f t="shared" si="0"/>
        <v>0</v>
      </c>
      <c r="I79" s="32">
        <v>0</v>
      </c>
      <c r="J79" s="26">
        <f t="shared" si="1"/>
        <v>0</v>
      </c>
    </row>
    <row r="80" spans="1:10" ht="25.5">
      <c r="A80" s="23"/>
      <c r="B80" s="24" t="s">
        <v>22</v>
      </c>
      <c r="C80" s="30" t="s">
        <v>35</v>
      </c>
      <c r="D80" s="31"/>
      <c r="E80" s="25" t="s">
        <v>17</v>
      </c>
      <c r="F80" s="25">
        <v>21</v>
      </c>
      <c r="G80" s="32">
        <v>0</v>
      </c>
      <c r="H80" s="26">
        <f t="shared" si="0"/>
        <v>0</v>
      </c>
      <c r="I80" s="32">
        <v>0</v>
      </c>
      <c r="J80" s="26">
        <f t="shared" si="1"/>
        <v>0</v>
      </c>
    </row>
    <row r="81" spans="1:10" ht="25.5">
      <c r="A81" s="23"/>
      <c r="B81" s="24" t="s">
        <v>38</v>
      </c>
      <c r="C81" s="30" t="s">
        <v>49</v>
      </c>
      <c r="D81" s="31" t="s">
        <v>97</v>
      </c>
      <c r="E81" s="25" t="s">
        <v>2</v>
      </c>
      <c r="F81" s="25">
        <v>159</v>
      </c>
      <c r="G81" s="32">
        <v>0</v>
      </c>
      <c r="H81" s="26">
        <f t="shared" si="0"/>
        <v>0</v>
      </c>
      <c r="I81" s="32">
        <v>0</v>
      </c>
      <c r="J81" s="26">
        <f t="shared" si="1"/>
        <v>0</v>
      </c>
    </row>
    <row r="82" spans="1:10">
      <c r="A82" s="23"/>
      <c r="B82" s="24"/>
      <c r="C82" s="30"/>
      <c r="D82" s="24"/>
      <c r="E82" s="25"/>
      <c r="F82" s="25"/>
      <c r="G82" s="32">
        <v>0</v>
      </c>
      <c r="H82" s="26"/>
      <c r="I82" s="32">
        <v>0</v>
      </c>
      <c r="J82" s="26"/>
    </row>
    <row r="83" spans="1:10">
      <c r="A83" s="23"/>
      <c r="B83" s="24"/>
      <c r="C83" s="30"/>
      <c r="D83" s="24"/>
      <c r="E83" s="25"/>
      <c r="F83" s="25"/>
      <c r="G83" s="32">
        <v>0</v>
      </c>
      <c r="H83" s="26"/>
      <c r="I83" s="32">
        <v>0</v>
      </c>
      <c r="J83" s="26"/>
    </row>
    <row r="84" spans="1:10">
      <c r="A84" s="23"/>
      <c r="B84" s="27" t="s">
        <v>53</v>
      </c>
      <c r="C84" s="30"/>
      <c r="D84" s="24"/>
      <c r="E84" s="25"/>
      <c r="F84" s="25"/>
      <c r="G84" s="32">
        <v>0</v>
      </c>
      <c r="H84" s="26"/>
      <c r="I84" s="32">
        <v>0</v>
      </c>
      <c r="J84" s="26"/>
    </row>
    <row r="85" spans="1:10">
      <c r="A85" s="23"/>
      <c r="B85" s="24"/>
      <c r="C85" s="30"/>
      <c r="D85" s="24"/>
      <c r="E85" s="25"/>
      <c r="F85" s="25"/>
      <c r="G85" s="32">
        <v>0</v>
      </c>
      <c r="H85" s="26"/>
      <c r="I85" s="32">
        <v>0</v>
      </c>
      <c r="J85" s="26"/>
    </row>
    <row r="86" spans="1:10" ht="255">
      <c r="A86" s="23" t="s">
        <v>82</v>
      </c>
      <c r="B86" s="24" t="s">
        <v>108</v>
      </c>
      <c r="C86" s="30" t="s">
        <v>92</v>
      </c>
      <c r="D86" s="24"/>
      <c r="E86" s="25" t="s">
        <v>6</v>
      </c>
      <c r="F86" s="25">
        <v>1</v>
      </c>
      <c r="G86" s="32">
        <v>0</v>
      </c>
      <c r="H86" s="26">
        <f t="shared" ref="H86:H88" si="17">G86*F86</f>
        <v>0</v>
      </c>
      <c r="I86" s="32">
        <v>0</v>
      </c>
      <c r="J86" s="26">
        <f t="shared" ref="J86:J88" si="18">I86*F86</f>
        <v>0</v>
      </c>
    </row>
    <row r="87" spans="1:10" ht="25.5">
      <c r="A87" s="23" t="s">
        <v>83</v>
      </c>
      <c r="B87" s="24" t="s">
        <v>39</v>
      </c>
      <c r="C87" s="30" t="s">
        <v>92</v>
      </c>
      <c r="D87" s="31" t="s">
        <v>111</v>
      </c>
      <c r="E87" s="25" t="s">
        <v>6</v>
      </c>
      <c r="F87" s="25">
        <v>2</v>
      </c>
      <c r="G87" s="32">
        <v>0</v>
      </c>
      <c r="H87" s="26">
        <f t="shared" si="17"/>
        <v>0</v>
      </c>
      <c r="I87" s="32">
        <v>0</v>
      </c>
      <c r="J87" s="26">
        <f t="shared" si="18"/>
        <v>0</v>
      </c>
    </row>
    <row r="88" spans="1:10" ht="25.5">
      <c r="A88" s="23" t="s">
        <v>84</v>
      </c>
      <c r="B88" s="24" t="s">
        <v>1</v>
      </c>
      <c r="C88" s="30" t="s">
        <v>92</v>
      </c>
      <c r="D88" s="31"/>
      <c r="E88" s="25" t="s">
        <v>6</v>
      </c>
      <c r="F88" s="25">
        <v>1</v>
      </c>
      <c r="G88" s="32">
        <v>0</v>
      </c>
      <c r="H88" s="26">
        <f t="shared" si="17"/>
        <v>0</v>
      </c>
      <c r="I88" s="32">
        <v>0</v>
      </c>
      <c r="J88" s="26">
        <f t="shared" si="18"/>
        <v>0</v>
      </c>
    </row>
    <row r="89" spans="1:10" ht="38.25">
      <c r="A89" s="23" t="s">
        <v>85</v>
      </c>
      <c r="B89" s="24" t="s">
        <v>115</v>
      </c>
      <c r="C89" s="30" t="s">
        <v>92</v>
      </c>
      <c r="D89" s="31"/>
      <c r="E89" s="25" t="s">
        <v>6</v>
      </c>
      <c r="F89" s="25">
        <v>1</v>
      </c>
      <c r="G89" s="32">
        <v>0</v>
      </c>
      <c r="H89" s="26">
        <f t="shared" ref="H89:H96" si="19">G89*F89</f>
        <v>0</v>
      </c>
      <c r="I89" s="32">
        <v>0</v>
      </c>
      <c r="J89" s="26">
        <f t="shared" ref="J89:J96" si="20">I89*F89</f>
        <v>0</v>
      </c>
    </row>
    <row r="90" spans="1:10" ht="25.5">
      <c r="A90" s="23" t="s">
        <v>86</v>
      </c>
      <c r="B90" s="24" t="s">
        <v>114</v>
      </c>
      <c r="C90" s="30" t="s">
        <v>92</v>
      </c>
      <c r="D90" s="24"/>
      <c r="E90" s="25" t="s">
        <v>6</v>
      </c>
      <c r="F90" s="25">
        <v>1</v>
      </c>
      <c r="G90" s="32">
        <v>0</v>
      </c>
      <c r="H90" s="26">
        <f t="shared" si="19"/>
        <v>0</v>
      </c>
      <c r="I90" s="32">
        <v>0</v>
      </c>
      <c r="J90" s="26">
        <f t="shared" si="20"/>
        <v>0</v>
      </c>
    </row>
    <row r="91" spans="1:10" ht="38.25">
      <c r="A91" s="23" t="s">
        <v>87</v>
      </c>
      <c r="B91" s="24" t="s">
        <v>113</v>
      </c>
      <c r="C91" s="30" t="s">
        <v>92</v>
      </c>
      <c r="D91" s="31"/>
      <c r="E91" s="25" t="s">
        <v>6</v>
      </c>
      <c r="F91" s="25">
        <v>2</v>
      </c>
      <c r="G91" s="32">
        <v>0</v>
      </c>
      <c r="H91" s="26">
        <f t="shared" si="19"/>
        <v>0</v>
      </c>
      <c r="I91" s="32">
        <v>0</v>
      </c>
      <c r="J91" s="26">
        <f t="shared" si="20"/>
        <v>0</v>
      </c>
    </row>
    <row r="92" spans="1:10" ht="38.25">
      <c r="A92" s="23" t="s">
        <v>110</v>
      </c>
      <c r="B92" s="24" t="s">
        <v>112</v>
      </c>
      <c r="C92" s="30" t="s">
        <v>92</v>
      </c>
      <c r="D92" s="31"/>
      <c r="E92" s="25" t="s">
        <v>6</v>
      </c>
      <c r="F92" s="25">
        <v>1</v>
      </c>
      <c r="G92" s="32">
        <v>0</v>
      </c>
      <c r="H92" s="26">
        <f t="shared" si="19"/>
        <v>0</v>
      </c>
      <c r="I92" s="32">
        <v>0</v>
      </c>
      <c r="J92" s="26">
        <f t="shared" si="20"/>
        <v>0</v>
      </c>
    </row>
    <row r="93" spans="1:10" ht="25.5">
      <c r="A93" s="23"/>
      <c r="B93" s="24" t="s">
        <v>88</v>
      </c>
      <c r="C93" s="30" t="s">
        <v>92</v>
      </c>
      <c r="D93" s="24" t="s">
        <v>100</v>
      </c>
      <c r="E93" s="25" t="s">
        <v>17</v>
      </c>
      <c r="F93" s="25">
        <v>38</v>
      </c>
      <c r="G93" s="32">
        <v>0</v>
      </c>
      <c r="H93" s="26">
        <f t="shared" si="19"/>
        <v>0</v>
      </c>
      <c r="I93" s="32">
        <v>0</v>
      </c>
      <c r="J93" s="26">
        <f t="shared" si="20"/>
        <v>0</v>
      </c>
    </row>
    <row r="94" spans="1:10" ht="25.5">
      <c r="A94" s="23"/>
      <c r="B94" s="34" t="s">
        <v>47</v>
      </c>
      <c r="C94" s="30" t="s">
        <v>92</v>
      </c>
      <c r="D94" s="24"/>
      <c r="E94" s="25" t="s">
        <v>19</v>
      </c>
      <c r="F94" s="25">
        <v>14</v>
      </c>
      <c r="G94" s="32">
        <v>0</v>
      </c>
      <c r="H94" s="26">
        <f t="shared" si="19"/>
        <v>0</v>
      </c>
      <c r="I94" s="32">
        <v>0</v>
      </c>
      <c r="J94" s="26">
        <f t="shared" si="20"/>
        <v>0</v>
      </c>
    </row>
    <row r="95" spans="1:10" ht="38.25">
      <c r="A95" s="23"/>
      <c r="B95" s="24" t="s">
        <v>0</v>
      </c>
      <c r="C95" s="30" t="s">
        <v>92</v>
      </c>
      <c r="D95" s="24" t="s">
        <v>101</v>
      </c>
      <c r="E95" s="25" t="s">
        <v>17</v>
      </c>
      <c r="F95" s="25">
        <v>22</v>
      </c>
      <c r="G95" s="32">
        <v>0</v>
      </c>
      <c r="H95" s="26">
        <f t="shared" si="19"/>
        <v>0</v>
      </c>
      <c r="I95" s="32">
        <v>0</v>
      </c>
      <c r="J95" s="26">
        <f t="shared" si="20"/>
        <v>0</v>
      </c>
    </row>
    <row r="96" spans="1:10" ht="25.5">
      <c r="A96" s="23"/>
      <c r="B96" s="24" t="s">
        <v>38</v>
      </c>
      <c r="C96" s="30" t="s">
        <v>92</v>
      </c>
      <c r="D96" s="31" t="s">
        <v>102</v>
      </c>
      <c r="E96" s="25" t="s">
        <v>2</v>
      </c>
      <c r="F96" s="25">
        <v>36</v>
      </c>
      <c r="G96" s="32">
        <v>0</v>
      </c>
      <c r="H96" s="26">
        <f t="shared" si="19"/>
        <v>0</v>
      </c>
      <c r="I96" s="32">
        <v>0</v>
      </c>
      <c r="J96" s="26">
        <f t="shared" si="20"/>
        <v>0</v>
      </c>
    </row>
    <row r="97" spans="1:10">
      <c r="A97" s="23"/>
      <c r="B97" s="24"/>
      <c r="C97" s="30"/>
      <c r="D97" s="24"/>
      <c r="E97" s="25"/>
      <c r="F97" s="25"/>
      <c r="G97" s="32">
        <v>0</v>
      </c>
      <c r="H97" s="26"/>
      <c r="I97" s="32">
        <v>0</v>
      </c>
      <c r="J97" s="26"/>
    </row>
    <row r="98" spans="1:10">
      <c r="A98" s="23"/>
      <c r="B98" s="24"/>
      <c r="C98" s="30"/>
      <c r="D98" s="24"/>
      <c r="E98" s="25"/>
      <c r="F98" s="25"/>
      <c r="G98" s="32">
        <v>0</v>
      </c>
      <c r="H98" s="26"/>
      <c r="I98" s="32">
        <v>0</v>
      </c>
      <c r="J98" s="26"/>
    </row>
    <row r="99" spans="1:10">
      <c r="A99" s="23"/>
      <c r="B99" s="27" t="s">
        <v>54</v>
      </c>
      <c r="C99" s="30"/>
      <c r="D99" s="24"/>
      <c r="E99" s="25"/>
      <c r="F99" s="25"/>
      <c r="G99" s="32">
        <v>0</v>
      </c>
      <c r="H99" s="26"/>
      <c r="I99" s="32">
        <v>0</v>
      </c>
      <c r="J99" s="26"/>
    </row>
    <row r="100" spans="1:10">
      <c r="A100" s="23"/>
      <c r="B100" s="24"/>
      <c r="C100" s="30"/>
      <c r="D100" s="24"/>
      <c r="E100" s="25"/>
      <c r="F100" s="25"/>
      <c r="G100" s="32">
        <v>0</v>
      </c>
      <c r="H100" s="26"/>
      <c r="I100" s="32">
        <v>0</v>
      </c>
      <c r="J100" s="26"/>
    </row>
    <row r="101" spans="1:10" ht="90" customHeight="1">
      <c r="A101" s="23" t="s">
        <v>57</v>
      </c>
      <c r="B101" s="24" t="s">
        <v>104</v>
      </c>
      <c r="C101" s="30" t="s">
        <v>33</v>
      </c>
      <c r="D101" s="31"/>
      <c r="E101" s="25" t="s">
        <v>6</v>
      </c>
      <c r="F101" s="25">
        <v>1</v>
      </c>
      <c r="G101" s="32">
        <v>0</v>
      </c>
      <c r="H101" s="26">
        <f t="shared" ref="H101" si="21">G101*F101</f>
        <v>0</v>
      </c>
      <c r="I101" s="32">
        <v>0</v>
      </c>
      <c r="J101" s="26">
        <f t="shared" ref="J101" si="22">I101*F101</f>
        <v>0</v>
      </c>
    </row>
    <row r="102" spans="1:10" ht="89.25">
      <c r="A102" s="23" t="s">
        <v>58</v>
      </c>
      <c r="B102" s="24" t="s">
        <v>105</v>
      </c>
      <c r="C102" s="30" t="s">
        <v>33</v>
      </c>
      <c r="D102" s="31"/>
      <c r="E102" s="25" t="s">
        <v>6</v>
      </c>
      <c r="F102" s="25">
        <v>1</v>
      </c>
      <c r="G102" s="32">
        <v>0</v>
      </c>
      <c r="H102" s="26">
        <f t="shared" ref="H102:H103" si="23">G102*F102</f>
        <v>0</v>
      </c>
      <c r="I102" s="32">
        <v>0</v>
      </c>
      <c r="J102" s="26">
        <f t="shared" ref="J102:J103" si="24">I102*F102</f>
        <v>0</v>
      </c>
    </row>
    <row r="103" spans="1:10">
      <c r="A103" s="23" t="s">
        <v>59</v>
      </c>
      <c r="B103" s="24" t="s">
        <v>106</v>
      </c>
      <c r="C103" s="30" t="s">
        <v>33</v>
      </c>
      <c r="D103" s="24"/>
      <c r="E103" s="25" t="s">
        <v>6</v>
      </c>
      <c r="F103" s="25">
        <v>2</v>
      </c>
      <c r="G103" s="32">
        <v>0</v>
      </c>
      <c r="H103" s="26">
        <f t="shared" si="23"/>
        <v>0</v>
      </c>
      <c r="I103" s="32">
        <v>0</v>
      </c>
      <c r="J103" s="26">
        <f t="shared" si="24"/>
        <v>0</v>
      </c>
    </row>
    <row r="104" spans="1:10" ht="25.5">
      <c r="A104" s="23"/>
      <c r="B104" s="34" t="s">
        <v>45</v>
      </c>
      <c r="C104" s="30" t="s">
        <v>33</v>
      </c>
      <c r="D104" s="24"/>
      <c r="E104" s="25" t="s">
        <v>19</v>
      </c>
      <c r="F104" s="25">
        <v>2</v>
      </c>
      <c r="G104" s="32">
        <v>0</v>
      </c>
      <c r="H104" s="26">
        <f t="shared" ref="H104:H105" si="25">G104*F104</f>
        <v>0</v>
      </c>
      <c r="I104" s="32">
        <v>0</v>
      </c>
      <c r="J104" s="26">
        <f t="shared" ref="J104:J105" si="26">I104*F104</f>
        <v>0</v>
      </c>
    </row>
    <row r="105" spans="1:10" ht="25.5">
      <c r="A105" s="23"/>
      <c r="B105" s="24" t="s">
        <v>38</v>
      </c>
      <c r="C105" s="30" t="s">
        <v>33</v>
      </c>
      <c r="D105" s="31"/>
      <c r="E105" s="25" t="s">
        <v>2</v>
      </c>
      <c r="F105" s="25">
        <v>1</v>
      </c>
      <c r="G105" s="32">
        <v>0</v>
      </c>
      <c r="H105" s="26">
        <f t="shared" si="25"/>
        <v>0</v>
      </c>
      <c r="I105" s="32">
        <v>0</v>
      </c>
      <c r="J105" s="26">
        <f t="shared" si="26"/>
        <v>0</v>
      </c>
    </row>
    <row r="106" spans="1:10">
      <c r="A106" s="23"/>
      <c r="B106" s="24"/>
      <c r="C106" s="30"/>
      <c r="D106" s="31"/>
      <c r="E106" s="25"/>
      <c r="F106" s="25"/>
      <c r="G106" s="32">
        <v>0</v>
      </c>
      <c r="H106" s="26"/>
      <c r="I106" s="32">
        <v>0</v>
      </c>
      <c r="J106" s="26"/>
    </row>
    <row r="107" spans="1:10">
      <c r="A107" s="23"/>
      <c r="B107" s="24"/>
      <c r="C107" s="30"/>
      <c r="D107" s="24"/>
      <c r="E107" s="25"/>
      <c r="F107" s="25"/>
      <c r="G107" s="32">
        <v>0</v>
      </c>
      <c r="H107" s="26"/>
      <c r="I107" s="32">
        <v>0</v>
      </c>
      <c r="J107" s="26"/>
    </row>
    <row r="108" spans="1:10">
      <c r="A108" s="23"/>
      <c r="B108" s="27" t="s">
        <v>55</v>
      </c>
      <c r="C108" s="30"/>
      <c r="D108" s="24"/>
      <c r="E108" s="25"/>
      <c r="F108" s="25"/>
      <c r="G108" s="32">
        <v>0</v>
      </c>
      <c r="H108" s="26"/>
      <c r="I108" s="32">
        <v>0</v>
      </c>
      <c r="J108" s="26"/>
    </row>
    <row r="109" spans="1:10">
      <c r="A109" s="23"/>
      <c r="B109" s="24"/>
      <c r="C109" s="30"/>
      <c r="D109" s="24"/>
      <c r="E109" s="25"/>
      <c r="F109" s="25"/>
      <c r="G109" s="32">
        <v>0</v>
      </c>
      <c r="H109" s="26"/>
      <c r="I109" s="32">
        <v>0</v>
      </c>
      <c r="J109" s="26"/>
    </row>
    <row r="110" spans="1:10" ht="89.25" customHeight="1">
      <c r="A110" s="23" t="s">
        <v>56</v>
      </c>
      <c r="B110" s="24" t="s">
        <v>103</v>
      </c>
      <c r="C110" s="30" t="s">
        <v>34</v>
      </c>
      <c r="D110" s="31"/>
      <c r="E110" s="25" t="s">
        <v>6</v>
      </c>
      <c r="F110" s="25">
        <v>1</v>
      </c>
      <c r="G110" s="32">
        <v>0</v>
      </c>
      <c r="H110" s="26">
        <f t="shared" ref="H110:H111" si="27">G110*F110</f>
        <v>0</v>
      </c>
      <c r="I110" s="32">
        <v>0</v>
      </c>
      <c r="J110" s="26">
        <f t="shared" ref="J110:J111" si="28">I110*F110</f>
        <v>0</v>
      </c>
    </row>
    <row r="111" spans="1:10" ht="25.5">
      <c r="A111" s="23"/>
      <c r="B111" s="34" t="s">
        <v>51</v>
      </c>
      <c r="C111" s="30" t="s">
        <v>34</v>
      </c>
      <c r="D111" s="24"/>
      <c r="E111" s="25" t="s">
        <v>6</v>
      </c>
      <c r="F111" s="25">
        <v>1</v>
      </c>
      <c r="G111" s="32">
        <v>0</v>
      </c>
      <c r="H111" s="26">
        <f t="shared" si="27"/>
        <v>0</v>
      </c>
      <c r="I111" s="32">
        <v>0</v>
      </c>
      <c r="J111" s="26">
        <f t="shared" si="28"/>
        <v>0</v>
      </c>
    </row>
    <row r="112" spans="1:10" ht="25.5">
      <c r="A112" s="23"/>
      <c r="B112" s="34" t="s">
        <v>45</v>
      </c>
      <c r="C112" s="30" t="s">
        <v>34</v>
      </c>
      <c r="D112" s="24"/>
      <c r="E112" s="25" t="s">
        <v>19</v>
      </c>
      <c r="F112" s="25">
        <v>2</v>
      </c>
      <c r="G112" s="32">
        <v>0</v>
      </c>
      <c r="H112" s="26">
        <f t="shared" ref="H112:H113" si="29">G112*F112</f>
        <v>0</v>
      </c>
      <c r="I112" s="32">
        <v>0</v>
      </c>
      <c r="J112" s="26">
        <f t="shared" ref="J112:J113" si="30">I112*F112</f>
        <v>0</v>
      </c>
    </row>
    <row r="113" spans="1:10" ht="25.5">
      <c r="A113" s="23"/>
      <c r="B113" s="24" t="s">
        <v>38</v>
      </c>
      <c r="C113" s="30" t="s">
        <v>34</v>
      </c>
      <c r="D113" s="31"/>
      <c r="E113" s="25" t="s">
        <v>2</v>
      </c>
      <c r="F113" s="25">
        <v>6</v>
      </c>
      <c r="G113" s="32">
        <v>0</v>
      </c>
      <c r="H113" s="26">
        <f t="shared" si="29"/>
        <v>0</v>
      </c>
      <c r="I113" s="32">
        <v>0</v>
      </c>
      <c r="J113" s="26">
        <f t="shared" si="30"/>
        <v>0</v>
      </c>
    </row>
    <row r="114" spans="1:10">
      <c r="A114" s="23"/>
      <c r="B114" s="24"/>
      <c r="C114" s="30"/>
      <c r="D114" s="24"/>
      <c r="E114" s="25"/>
      <c r="F114" s="25"/>
      <c r="G114" s="32"/>
      <c r="H114" s="26"/>
      <c r="I114" s="32"/>
      <c r="J114" s="26"/>
    </row>
    <row r="115" spans="1:10">
      <c r="A115" s="23"/>
      <c r="B115" s="24"/>
      <c r="C115" s="30"/>
      <c r="D115" s="31"/>
      <c r="E115" s="25"/>
      <c r="F115" s="25"/>
      <c r="G115" s="32"/>
      <c r="H115" s="26"/>
      <c r="I115" s="32"/>
      <c r="J115" s="28"/>
    </row>
    <row r="116" spans="1:10">
      <c r="A116" s="23"/>
      <c r="B116" s="24"/>
      <c r="C116" s="30"/>
      <c r="D116" s="31"/>
      <c r="E116" s="25"/>
      <c r="F116" s="25"/>
      <c r="G116" s="33"/>
      <c r="H116" s="26"/>
      <c r="I116" s="33"/>
      <c r="J116" s="26"/>
    </row>
    <row r="117" spans="1:10">
      <c r="A117" s="25"/>
      <c r="B117" s="19" t="s">
        <v>16</v>
      </c>
      <c r="C117" s="19"/>
      <c r="D117" s="19"/>
      <c r="E117" s="20"/>
      <c r="F117" s="20"/>
      <c r="G117" s="21"/>
      <c r="H117" s="21">
        <f>SUM(H44:H114)</f>
        <v>0</v>
      </c>
      <c r="I117" s="21"/>
      <c r="J117" s="21">
        <f>SUM(J43:J114)</f>
        <v>0</v>
      </c>
    </row>
    <row r="118" spans="1:10">
      <c r="A118" s="18"/>
      <c r="B118" s="19"/>
      <c r="C118" s="19"/>
      <c r="D118" s="19"/>
      <c r="E118" s="19"/>
      <c r="F118" s="20"/>
      <c r="G118" s="21"/>
      <c r="H118" s="21"/>
      <c r="I118" s="21"/>
      <c r="J118" s="21"/>
    </row>
    <row r="119" spans="1:10">
      <c r="A119" s="16"/>
      <c r="B119" s="10"/>
      <c r="C119" s="10"/>
      <c r="D119" s="10"/>
      <c r="E119" s="10"/>
      <c r="F119" s="17"/>
      <c r="G119" s="11"/>
      <c r="H119" s="11"/>
      <c r="I119" s="11"/>
      <c r="J119" s="11"/>
    </row>
    <row r="120" spans="1:10">
      <c r="A120" s="16"/>
      <c r="B120" s="10"/>
      <c r="C120" s="10"/>
      <c r="D120" s="10"/>
      <c r="E120" s="10"/>
      <c r="F120" s="17"/>
      <c r="G120" s="11"/>
      <c r="H120" s="11"/>
      <c r="I120" s="11"/>
      <c r="J120" s="11"/>
    </row>
    <row r="121" spans="1:10">
      <c r="A121" s="16"/>
      <c r="B121" s="10"/>
      <c r="C121" s="10"/>
      <c r="D121" s="10"/>
      <c r="E121" s="10"/>
      <c r="F121" s="17"/>
      <c r="G121" s="11"/>
      <c r="H121" s="11"/>
      <c r="I121" s="11"/>
      <c r="J121" s="11"/>
    </row>
    <row r="122" spans="1:10">
      <c r="A122" s="16"/>
      <c r="B122" s="10"/>
      <c r="C122" s="10"/>
      <c r="D122" s="10"/>
      <c r="E122" s="10"/>
      <c r="F122" s="17"/>
      <c r="G122" s="11"/>
      <c r="H122" s="11"/>
      <c r="I122" s="11"/>
      <c r="J122" s="11"/>
    </row>
    <row r="123" spans="1:10">
      <c r="A123" s="16"/>
      <c r="B123" s="10"/>
      <c r="C123" s="10"/>
      <c r="D123" s="10"/>
      <c r="E123" s="10"/>
      <c r="F123" s="17"/>
      <c r="G123" s="11"/>
      <c r="H123" s="11"/>
      <c r="I123" s="11"/>
      <c r="J123" s="11"/>
    </row>
    <row r="124" spans="1:10">
      <c r="A124" s="16"/>
      <c r="B124" s="10"/>
      <c r="C124" s="10"/>
      <c r="D124" s="10"/>
      <c r="E124" s="10"/>
      <c r="F124" s="17"/>
      <c r="G124" s="11"/>
      <c r="H124" s="11"/>
      <c r="I124" s="11"/>
      <c r="J124" s="11"/>
    </row>
    <row r="185" spans="11:11">
      <c r="K185" s="9"/>
    </row>
    <row r="464" spans="11:11">
      <c r="K464" s="9"/>
    </row>
    <row r="465" spans="11:11">
      <c r="K465" s="9"/>
    </row>
    <row r="466" spans="11:11">
      <c r="K466" s="9"/>
    </row>
    <row r="1003" spans="11:11">
      <c r="K1003" s="1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0" orientation="landscape" horizontalDpi="300" verticalDpi="300" r:id="rId1"/>
  <headerFooter alignWithMargins="0">
    <oddHeader xml:space="preserve">&amp;LVodní svět Kolín 
Přístavba kojeneckého bazénu
Část: D.1.4 Vzduchotechnika &amp;RRozpočet
02.2024
Stránka &amp;P z &amp;N 
</oddHeader>
    <oddFooter>&amp;LDokumentace pro provedení stavby&amp;RSoubor: 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Položky</vt:lpstr>
      <vt:lpstr>Položky!Názvy_tisku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Privratska</cp:lastModifiedBy>
  <cp:lastPrinted>2024-03-11T18:56:46Z</cp:lastPrinted>
  <dcterms:created xsi:type="dcterms:W3CDTF">2001-05-16T06:47:46Z</dcterms:created>
  <dcterms:modified xsi:type="dcterms:W3CDTF">2024-04-30T05:51:02Z</dcterms:modified>
</cp:coreProperties>
</file>